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SHEET'!$A$1:$E$55</definedName>
    <definedName name="_xlnm.Print_Area" localSheetId="3">'CONS. CASH FLOW'!$A$1:$E$50</definedName>
    <definedName name="_xlnm.Print_Area" localSheetId="4">'CONS. CHANGES IN EQUITY'!$A$1:$H$33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<sst xmlns="http://schemas.openxmlformats.org/spreadsheetml/2006/main" count="172" uniqueCount="134">
  <si>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</si>
  <si>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</si>
  <si>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</si>
  <si>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</si>
  <si>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</si>
  <si>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</si>
  <si>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</si>
  <si>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</si>
  <si>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</si>
  <si>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</si>
  <si>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</si>
  <si>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</si>
  <si>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</si>
  <si>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</si>
  <si>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</si>
  <si>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</si>
  <si>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</si>
  <si>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</si>
  <si>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</si>
  <si>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</si>
  <si>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</si>
  <si>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</si>
  <si>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</si>
  <si>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</si>
  <si>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</si>
  <si>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</si>
  <si>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</si>
  <si>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</si>
  <si>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</si>
  <si>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</si>
  <si>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</si>
  <si>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</si>
  <si>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</si>
  <si>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</si>
  <si>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</si>
  <si>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</si>
  <si>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</si>
  <si>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</si>
  <si>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</si>
  <si>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</si>
  <si>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</si>
  <si>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</si>
  <si>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</si>
  <si>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</si>
  <si>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</si>
  <si>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</si>
  <si>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</si>
  <si>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</si>
  <si>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</si>
  <si>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</si>
  <si>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</si>
  <si>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</si>
  <si>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</si>
  <si>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</si>
  <si>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</si>
  <si>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</si>
  <si>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attributable to members of the company</t>
  </si>
  <si>
    <t>Issue of shares</t>
  </si>
  <si>
    <t>Reserves</t>
  </si>
  <si>
    <t xml:space="preserve">   Net cash generated from/(used in) financing activities</t>
  </si>
  <si>
    <t>Net decrease in cash and cash equivalents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</si>
  <si>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</si>
  <si>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</si>
  <si>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</si>
  <si>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</si>
  <si>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</si>
  <si>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</si>
  <si>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</si>
  <si>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</si>
  <si>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</si>
  <si>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</si>
  <si>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</si>
  <si>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</si>
  <si>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</si>
  <si>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At 1 July 2004</t>
  </si>
  <si>
    <t>NON-DISTRIBUTABLE</t>
  </si>
  <si>
    <t>ACCUMULATED</t>
  </si>
  <si>
    <t>LOSSES</t>
  </si>
  <si>
    <t>Net profit after tax and minority interests</t>
  </si>
  <si>
    <t>Note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</si>
  <si>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</si>
  <si>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</si>
  <si>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</si>
  <si>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</si>
  <si>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</si>
  <si>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</si>
  <si>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</si>
  <si>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</si>
  <si>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</si>
  <si>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</si>
  <si>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</si>
  <si>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</si>
  <si>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</si>
  <si>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</si>
  <si>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 xml:space="preserve">   Acquisition of subsidiary companies, net of cash and cash equivalent</t>
  </si>
  <si>
    <t xml:space="preserve">   Decrease/(Increase) in amount due from customers for contract works</t>
  </si>
  <si>
    <t xml:space="preserve">   Decrease/(Increase) in trade and other receivables</t>
  </si>
  <si>
    <t xml:space="preserve">   Increase/(Decrease) in trade and other payables</t>
  </si>
  <si>
    <t>Share of results of associated companies</t>
  </si>
  <si>
    <t xml:space="preserve">   Increase in fixed deposits pledged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</si>
  <si>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</si>
  <si>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</si>
  <si>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</si>
  <si>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</si>
  <si>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</si>
  <si>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t>30/06/2005</t>
  </si>
  <si>
    <t xml:space="preserve">   Share of result in associate companies</t>
  </si>
  <si>
    <t>Minority interest</t>
  </si>
  <si>
    <t>LAST FINANCIAL</t>
  </si>
  <si>
    <t>Deferred tax liabilities</t>
  </si>
  <si>
    <t>FOR THE 3 MONTHS ENDED 30 SEPTEMBER 2005</t>
  </si>
  <si>
    <t xml:space="preserve"> 30/09/2005</t>
  </si>
  <si>
    <t xml:space="preserve"> 30/09/2004</t>
  </si>
  <si>
    <t>Revenue</t>
  </si>
  <si>
    <r>
      <t>Note 1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</si>
  <si>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>Basic earnings per share (sen) (Note 1)</t>
  </si>
  <si>
    <t>Diluted earnings per share (sen) (Note 2)</t>
  </si>
  <si>
    <t xml:space="preserve">               issued and paid-up share capital of the Company of 182,000,002.</t>
  </si>
  <si>
    <t>30/09/2005</t>
  </si>
  <si>
    <t>CONDENSED CONSOLIDATED BALANCE SHEET AS AT 30 SEPTEMBER 2005</t>
  </si>
  <si>
    <t>for the financial year ended 30 June 2005.</t>
  </si>
  <si>
    <t>CONDENSED CONSOLIDATED CASH FLOW STATEMENT FOR THE 3 MONTHS ENDED 30 SEPTEMBER 2005</t>
  </si>
  <si>
    <t xml:space="preserve">   Acquisition of an associated company</t>
  </si>
  <si>
    <t xml:space="preserve">   Net proceeds from/(repayment of) borrowings</t>
  </si>
  <si>
    <t xml:space="preserve">   Net repayment of lease payables</t>
  </si>
  <si>
    <t>ENDED 30/09/2004</t>
  </si>
  <si>
    <t xml:space="preserve"> ENDED 30/09/2005</t>
  </si>
  <si>
    <t xml:space="preserve">CONDENSED CONSOLIDATED STATEMENT OF CHANGES IN EQUITY FOR THE 3 MONTHS ENDED </t>
  </si>
  <si>
    <t>30 SEPTEMBER 2005</t>
  </si>
  <si>
    <t>At 1 July 2005</t>
  </si>
  <si>
    <t>At 30 September 2005</t>
  </si>
  <si>
    <t>At 30 September 2004</t>
  </si>
  <si>
    <t xml:space="preserve"> for the financial year ended 30 June 2005.</t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</si>
  <si>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30 September 2005 is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</si>
</sst>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tabSelected="1" zoomScale="60" zoomScaleNormal="6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64</v>
      </c>
      <c r="B2" s="67"/>
      <c r="C2" s="67"/>
      <c r="D2" s="68"/>
      <c r="E2" s="67"/>
      <c r="F2" s="67"/>
      <c r="G2" s="21"/>
      <c r="H2" s="5"/>
    </row>
    <row r="3" spans="1:8" ht="18">
      <c r="A3" s="70" t="s">
        <v>21</v>
      </c>
      <c r="B3" s="7"/>
      <c r="C3" s="7"/>
      <c r="D3" s="3"/>
      <c r="E3" s="7"/>
      <c r="F3" s="7"/>
      <c r="G3" s="22"/>
      <c r="H3" s="5"/>
    </row>
    <row r="4" spans="1:8" ht="18">
      <c r="A4" s="70" t="s">
        <v>110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4" t="s">
        <v>36</v>
      </c>
      <c r="D6" s="115"/>
      <c r="E6" s="116" t="s">
        <v>40</v>
      </c>
      <c r="F6" s="115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111</v>
      </c>
      <c r="D11" s="65" t="s">
        <v>112</v>
      </c>
      <c r="E11" s="65" t="s">
        <v>111</v>
      </c>
      <c r="F11" s="95" t="s">
        <v>112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113</v>
      </c>
      <c r="B15" s="27"/>
      <c r="C15" s="43">
        <v>54506</v>
      </c>
      <c r="D15" s="28">
        <v>56468</v>
      </c>
      <c r="E15" s="43">
        <v>54506</v>
      </c>
      <c r="F15" s="28">
        <v>56468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47</v>
      </c>
      <c r="B17" s="27"/>
      <c r="C17" s="113">
        <v>-51509</v>
      </c>
      <c r="D17" s="28">
        <v>-50700</v>
      </c>
      <c r="E17" s="43">
        <v>-51509</v>
      </c>
      <c r="F17" s="28">
        <v>-50700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22</v>
      </c>
      <c r="B19" s="27"/>
      <c r="C19" s="43">
        <v>236</v>
      </c>
      <c r="D19" s="28">
        <v>1077</v>
      </c>
      <c r="E19" s="43">
        <v>236</v>
      </c>
      <c r="F19" s="28">
        <v>1077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100</v>
      </c>
      <c r="B21" s="27"/>
      <c r="C21" s="43">
        <f>C15+C17+C19</f>
        <v>3233</v>
      </c>
      <c r="D21" s="28">
        <f>D15+D17+D19</f>
        <v>6845</v>
      </c>
      <c r="E21" s="43">
        <f>E15+E17+E19</f>
        <v>3233</v>
      </c>
      <c r="F21" s="28">
        <f>F15+F17+F19</f>
        <v>6845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72</v>
      </c>
      <c r="B23" s="27"/>
      <c r="C23" s="43">
        <v>-826</v>
      </c>
      <c r="D23" s="28">
        <v>-553</v>
      </c>
      <c r="E23" s="43">
        <v>-826</v>
      </c>
      <c r="F23" s="28">
        <v>-553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70</v>
      </c>
      <c r="B25" s="27"/>
      <c r="C25" s="43">
        <v>0</v>
      </c>
      <c r="D25" s="28">
        <v>0</v>
      </c>
      <c r="E25" s="43">
        <v>0</v>
      </c>
      <c r="F25" s="28">
        <v>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98</v>
      </c>
      <c r="B27" s="27"/>
      <c r="C27" s="43">
        <v>-62</v>
      </c>
      <c r="D27" s="28">
        <v>0</v>
      </c>
      <c r="E27" s="43">
        <v>-62</v>
      </c>
      <c r="F27" s="28">
        <v>0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101</v>
      </c>
      <c r="B29" s="27"/>
      <c r="C29" s="43">
        <f>C21+C23+C25+C27</f>
        <v>2345</v>
      </c>
      <c r="D29" s="28">
        <f>D21+D23+D25+D27</f>
        <v>6292</v>
      </c>
      <c r="E29" s="43">
        <f>E21+E23+E25+E27</f>
        <v>2345</v>
      </c>
      <c r="F29" s="28">
        <f>F21+F23+F25+F27</f>
        <v>6292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-886</v>
      </c>
      <c r="D31" s="28">
        <v>-1951</v>
      </c>
      <c r="E31" s="43">
        <v>-886</v>
      </c>
      <c r="F31" s="28">
        <v>-1951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102</v>
      </c>
      <c r="B33" s="27"/>
      <c r="C33" s="43">
        <f>C29+C31</f>
        <v>1459</v>
      </c>
      <c r="D33" s="28">
        <f>D29+D31</f>
        <v>4341</v>
      </c>
      <c r="E33" s="43">
        <f>E29+E31</f>
        <v>1459</v>
      </c>
      <c r="F33" s="28">
        <f>F29+F31</f>
        <v>4341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18">
      <c r="A34" s="55"/>
      <c r="B34" s="27"/>
      <c r="C34" s="43"/>
      <c r="D34" s="28"/>
      <c r="E34" s="43"/>
      <c r="F34" s="30"/>
      <c r="G34" s="22"/>
      <c r="H34" s="5"/>
    </row>
    <row r="35" spans="1:8" ht="18">
      <c r="A35" s="25" t="s">
        <v>1</v>
      </c>
      <c r="B35" s="27" t="s">
        <v>41</v>
      </c>
      <c r="C35" s="43">
        <v>-24</v>
      </c>
      <c r="D35" s="28">
        <v>0</v>
      </c>
      <c r="E35" s="43">
        <v>-24</v>
      </c>
      <c r="F35" s="28">
        <v>0</v>
      </c>
      <c r="G35" s="22"/>
      <c r="H35" s="5"/>
    </row>
    <row r="36" spans="1:8" ht="18">
      <c r="A36" s="25"/>
      <c r="B36" s="33"/>
      <c r="C36" s="52"/>
      <c r="D36" s="31"/>
      <c r="E36" s="52"/>
      <c r="F36" s="32"/>
      <c r="G36" s="22"/>
      <c r="H36" s="5"/>
    </row>
    <row r="37" spans="1:8" ht="23.25" customHeight="1">
      <c r="A37" s="70" t="s">
        <v>103</v>
      </c>
      <c r="B37" s="27"/>
      <c r="C37" s="43">
        <f>C33+C35</f>
        <v>1435</v>
      </c>
      <c r="D37" s="28">
        <f>+D33+D35</f>
        <v>4341</v>
      </c>
      <c r="E37" s="43">
        <f>E33+E35</f>
        <v>1435</v>
      </c>
      <c r="F37" s="28">
        <f>+F33+F35</f>
        <v>4341</v>
      </c>
      <c r="G37" s="22"/>
      <c r="H37" s="5"/>
    </row>
    <row r="38" spans="1:8" ht="18">
      <c r="A38" s="25"/>
      <c r="B38" s="27"/>
      <c r="C38" s="43"/>
      <c r="D38" s="28"/>
      <c r="E38" s="43"/>
      <c r="F38" s="30"/>
      <c r="G38" s="22"/>
      <c r="H38" s="5"/>
    </row>
    <row r="39" spans="1:8" ht="18">
      <c r="A39" s="25" t="s">
        <v>2</v>
      </c>
      <c r="B39" s="27" t="s">
        <v>23</v>
      </c>
      <c r="C39" s="43">
        <v>0</v>
      </c>
      <c r="D39" s="28">
        <v>0</v>
      </c>
      <c r="E39" s="43">
        <v>0</v>
      </c>
      <c r="F39" s="30">
        <v>0</v>
      </c>
      <c r="G39" s="22"/>
      <c r="H39" s="5"/>
    </row>
    <row r="40" spans="1:8" ht="18">
      <c r="A40" s="25"/>
      <c r="B40" s="27"/>
      <c r="C40" s="52"/>
      <c r="D40" s="31"/>
      <c r="E40" s="52"/>
      <c r="F40" s="32"/>
      <c r="G40" s="22"/>
      <c r="H40" s="5"/>
    </row>
    <row r="41" spans="1:8" ht="18">
      <c r="A41" s="25"/>
      <c r="B41" s="27"/>
      <c r="C41" s="28"/>
      <c r="D41" s="28"/>
      <c r="E41" s="43"/>
      <c r="F41" s="30"/>
      <c r="G41" s="22"/>
      <c r="H41" s="5"/>
    </row>
    <row r="42" spans="1:16" ht="18">
      <c r="A42" s="55" t="s">
        <v>104</v>
      </c>
      <c r="B42" s="27"/>
      <c r="C42" s="43">
        <f>C37+C39</f>
        <v>1435</v>
      </c>
      <c r="D42" s="28">
        <f>D37+D39</f>
        <v>4341</v>
      </c>
      <c r="E42" s="43">
        <f>E37+E39</f>
        <v>1435</v>
      </c>
      <c r="F42" s="28">
        <f>F37+F39</f>
        <v>4341</v>
      </c>
      <c r="G42" s="71"/>
      <c r="H42" s="6"/>
      <c r="I42" s="1"/>
      <c r="J42" s="1"/>
      <c r="K42" s="1"/>
      <c r="L42" s="1"/>
      <c r="M42" s="1"/>
      <c r="N42" s="1"/>
      <c r="O42" s="1"/>
      <c r="P42" s="1"/>
    </row>
    <row r="43" spans="1:16" ht="18.75" thickBot="1">
      <c r="A43" s="84" t="s">
        <v>56</v>
      </c>
      <c r="B43" s="27"/>
      <c r="C43" s="45"/>
      <c r="D43" s="29"/>
      <c r="E43" s="45"/>
      <c r="F43" s="46"/>
      <c r="G43" s="71"/>
      <c r="H43" s="6"/>
      <c r="I43" s="1"/>
      <c r="J43" s="1"/>
      <c r="K43" s="1"/>
      <c r="L43" s="1"/>
      <c r="M43" s="1"/>
      <c r="N43" s="1"/>
      <c r="O43" s="1"/>
      <c r="P43" s="1"/>
    </row>
    <row r="44" spans="1:8" ht="18.75" thickTop="1">
      <c r="A44" s="25"/>
      <c r="B44" s="27"/>
      <c r="C44" s="28"/>
      <c r="D44" s="28"/>
      <c r="E44" s="28"/>
      <c r="F44" s="30"/>
      <c r="G44" s="22"/>
      <c r="H44" s="5"/>
    </row>
    <row r="45" spans="1:8" ht="18">
      <c r="A45" s="84" t="s">
        <v>115</v>
      </c>
      <c r="B45" s="27"/>
      <c r="C45" s="92">
        <v>0.79</v>
      </c>
      <c r="D45" s="80">
        <v>2.39</v>
      </c>
      <c r="E45" s="92">
        <v>0.79</v>
      </c>
      <c r="F45" s="30">
        <v>2.39</v>
      </c>
      <c r="G45" s="22"/>
      <c r="H45" s="5"/>
    </row>
    <row r="46" spans="1:8" ht="18">
      <c r="A46" s="84"/>
      <c r="B46" s="27"/>
      <c r="C46" s="28"/>
      <c r="D46" s="28"/>
      <c r="E46" s="28"/>
      <c r="F46" s="30"/>
      <c r="G46" s="22"/>
      <c r="H46" s="5"/>
    </row>
    <row r="47" spans="1:10" ht="18">
      <c r="A47" s="84" t="s">
        <v>116</v>
      </c>
      <c r="B47" s="27"/>
      <c r="C47" s="101" t="s">
        <v>55</v>
      </c>
      <c r="D47" s="101" t="s">
        <v>55</v>
      </c>
      <c r="E47" s="101" t="s">
        <v>55</v>
      </c>
      <c r="F47" s="101" t="s">
        <v>55</v>
      </c>
      <c r="G47" s="71"/>
      <c r="H47" s="6"/>
      <c r="I47" s="1"/>
      <c r="J47" s="1"/>
    </row>
    <row r="48" spans="1:10" ht="13.5" customHeight="1" thickBot="1">
      <c r="A48" s="84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8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114</v>
      </c>
      <c r="B51" s="27"/>
      <c r="C51" s="9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117</v>
      </c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133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73</v>
      </c>
      <c r="B54" s="34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30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120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1"/>
  <sheetViews>
    <sheetView zoomScale="60" zoomScaleNormal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64</v>
      </c>
      <c r="C2" s="37"/>
      <c r="D2" s="37"/>
      <c r="E2" s="17"/>
    </row>
    <row r="3" spans="2:5" ht="20.25" customHeight="1">
      <c r="B3" s="91" t="s">
        <v>119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49</v>
      </c>
      <c r="E5" s="94" t="s">
        <v>48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118</v>
      </c>
      <c r="E9" s="103" t="s">
        <v>105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53</v>
      </c>
      <c r="D12" s="28">
        <v>74512</v>
      </c>
      <c r="E12" s="28">
        <v>72298</v>
      </c>
      <c r="F12" s="111"/>
    </row>
    <row r="13" spans="2:6" ht="20.25" customHeight="1">
      <c r="B13" s="25">
        <v>2</v>
      </c>
      <c r="C13" s="33" t="s">
        <v>65</v>
      </c>
      <c r="D13" s="28">
        <v>1537</v>
      </c>
      <c r="E13" s="28">
        <v>1537</v>
      </c>
      <c r="F13" s="111"/>
    </row>
    <row r="14" spans="2:6" ht="20.25" customHeight="1">
      <c r="B14" s="25">
        <v>3</v>
      </c>
      <c r="C14" s="33" t="s">
        <v>66</v>
      </c>
      <c r="D14" s="28">
        <v>905</v>
      </c>
      <c r="E14" s="28">
        <v>680</v>
      </c>
      <c r="F14" s="111"/>
    </row>
    <row r="15" spans="2:6" ht="20.25" customHeight="1">
      <c r="B15" s="25">
        <v>4</v>
      </c>
      <c r="C15" s="33" t="s">
        <v>68</v>
      </c>
      <c r="D15" s="28">
        <v>167</v>
      </c>
      <c r="E15" s="28">
        <v>167</v>
      </c>
      <c r="F15" s="111"/>
    </row>
    <row r="16" spans="2:6" ht="20.25" customHeight="1">
      <c r="B16" s="25">
        <v>5</v>
      </c>
      <c r="C16" s="33" t="s">
        <v>67</v>
      </c>
      <c r="D16" s="28">
        <v>95213</v>
      </c>
      <c r="E16" s="28">
        <v>95214</v>
      </c>
      <c r="F16" s="111"/>
    </row>
    <row r="17" spans="2:6" ht="20.25" customHeight="1">
      <c r="B17" s="25">
        <v>6</v>
      </c>
      <c r="C17" s="33" t="s">
        <v>54</v>
      </c>
      <c r="D17" s="28">
        <v>2</v>
      </c>
      <c r="E17" s="28">
        <v>2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859</v>
      </c>
      <c r="E20" s="28">
        <v>722</v>
      </c>
      <c r="F20" s="111"/>
    </row>
    <row r="21" spans="2:6" ht="20.25" customHeight="1">
      <c r="B21" s="25"/>
      <c r="C21" s="59" t="s">
        <v>69</v>
      </c>
      <c r="D21" s="28">
        <v>11201</v>
      </c>
      <c r="E21" s="28">
        <v>10382</v>
      </c>
      <c r="F21" s="111"/>
    </row>
    <row r="22" spans="2:6" ht="20.25" customHeight="1">
      <c r="B22" s="25"/>
      <c r="C22" s="59" t="s">
        <v>24</v>
      </c>
      <c r="D22" s="28">
        <v>44327</v>
      </c>
      <c r="E22" s="28">
        <v>52337</v>
      </c>
      <c r="F22" s="111"/>
    </row>
    <row r="23" spans="2:6" ht="20.25" customHeight="1">
      <c r="B23" s="25"/>
      <c r="C23" s="59" t="s">
        <v>20</v>
      </c>
      <c r="D23" s="28">
        <v>2443</v>
      </c>
      <c r="E23" s="28">
        <v>2068</v>
      </c>
      <c r="F23" s="111"/>
    </row>
    <row r="24" spans="2:6" ht="20.25" customHeight="1">
      <c r="B24" s="25"/>
      <c r="C24" s="59" t="s">
        <v>93</v>
      </c>
      <c r="D24" s="28">
        <v>7410</v>
      </c>
      <c r="E24" s="28">
        <v>7308</v>
      </c>
      <c r="F24" s="111"/>
    </row>
    <row r="25" spans="2:6" ht="20.25" customHeight="1">
      <c r="B25" s="25"/>
      <c r="C25" s="27"/>
      <c r="D25" s="60">
        <f>SUM(D20:D24)</f>
        <v>66240</v>
      </c>
      <c r="E25" s="60">
        <f>SUM(E20:E24)</f>
        <v>72817</v>
      </c>
      <c r="F25" s="111"/>
    </row>
    <row r="26" spans="2:6" ht="20.25" customHeight="1">
      <c r="B26" s="25">
        <v>8</v>
      </c>
      <c r="C26" s="33" t="s">
        <v>14</v>
      </c>
      <c r="D26" s="28"/>
      <c r="E26" s="28"/>
      <c r="F26" s="111"/>
    </row>
    <row r="27" spans="2:6" ht="20.25" customHeight="1">
      <c r="B27" s="25"/>
      <c r="C27" s="59" t="s">
        <v>37</v>
      </c>
      <c r="D27" s="28">
        <v>19035</v>
      </c>
      <c r="E27" s="28">
        <v>28706</v>
      </c>
      <c r="F27" s="111"/>
    </row>
    <row r="28" spans="2:6" ht="20.25" customHeight="1">
      <c r="B28" s="25"/>
      <c r="C28" s="59" t="s">
        <v>38</v>
      </c>
      <c r="D28" s="28">
        <v>18849</v>
      </c>
      <c r="E28" s="28">
        <v>12935</v>
      </c>
      <c r="F28" s="111"/>
    </row>
    <row r="29" spans="2:6" ht="20.25" customHeight="1">
      <c r="B29" s="25"/>
      <c r="C29" s="59" t="s">
        <v>92</v>
      </c>
      <c r="D29" s="28">
        <v>5341</v>
      </c>
      <c r="E29" s="28">
        <v>5633</v>
      </c>
      <c r="F29" s="111"/>
    </row>
    <row r="30" spans="2:6" ht="20.25" customHeight="1">
      <c r="B30" s="25"/>
      <c r="C30" s="59" t="s">
        <v>0</v>
      </c>
      <c r="D30" s="28">
        <v>406</v>
      </c>
      <c r="E30" s="28">
        <v>254</v>
      </c>
      <c r="F30" s="111"/>
    </row>
    <row r="31" spans="2:6" ht="20.25" customHeight="1">
      <c r="B31" s="25"/>
      <c r="C31" s="27"/>
      <c r="D31" s="60">
        <f>SUM(D27:D30)</f>
        <v>43631</v>
      </c>
      <c r="E31" s="60">
        <f>SUM(E27:E30)</f>
        <v>47528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+D25-D31</f>
        <v>22609</v>
      </c>
      <c r="E33" s="28">
        <f>+E25-E31</f>
        <v>25289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194945</v>
      </c>
      <c r="E35" s="61">
        <f>SUM(E12:E17)+E33</f>
        <v>195187</v>
      </c>
      <c r="F35" s="111"/>
    </row>
    <row r="36" spans="2:6" ht="20.25" customHeight="1" thickTop="1">
      <c r="B36" s="25"/>
      <c r="C36" s="33" t="s">
        <v>39</v>
      </c>
      <c r="D36" s="28"/>
      <c r="E36" s="28"/>
      <c r="F36" s="111"/>
    </row>
    <row r="37" spans="2:6" ht="20.25" customHeight="1">
      <c r="B37" s="25">
        <v>10</v>
      </c>
      <c r="C37" s="62" t="s">
        <v>42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58</v>
      </c>
      <c r="D39" s="28">
        <v>-15959</v>
      </c>
      <c r="E39" s="28">
        <v>-17394</v>
      </c>
      <c r="F39" s="111"/>
    </row>
    <row r="40" spans="2:6" ht="20.25" customHeight="1">
      <c r="B40" s="25"/>
      <c r="C40" s="37" t="s">
        <v>43</v>
      </c>
      <c r="D40" s="60">
        <f>SUM(D38:D39)</f>
        <v>166041</v>
      </c>
      <c r="E40" s="60">
        <f>SUM(E38:E39)</f>
        <v>164606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61</v>
      </c>
      <c r="D42" s="28"/>
      <c r="E42" s="28"/>
      <c r="F42" s="111"/>
    </row>
    <row r="43" spans="2:6" ht="20.25" customHeight="1">
      <c r="B43" s="25"/>
      <c r="C43" s="59" t="s">
        <v>38</v>
      </c>
      <c r="D43" s="28">
        <v>18338</v>
      </c>
      <c r="E43" s="28">
        <v>20004</v>
      </c>
      <c r="F43" s="111"/>
    </row>
    <row r="44" spans="2:6" ht="20.25" customHeight="1">
      <c r="B44" s="25"/>
      <c r="C44" s="59" t="s">
        <v>92</v>
      </c>
      <c r="D44" s="28">
        <v>5373</v>
      </c>
      <c r="E44" s="28">
        <v>5408</v>
      </c>
      <c r="F44" s="111"/>
    </row>
    <row r="45" spans="2:6" ht="20.25" customHeight="1">
      <c r="B45" s="25"/>
      <c r="C45" s="59" t="s">
        <v>107</v>
      </c>
      <c r="D45" s="28">
        <v>682</v>
      </c>
      <c r="E45" s="28">
        <v>658</v>
      </c>
      <c r="F45" s="111"/>
    </row>
    <row r="46" spans="2:6" ht="20.25" customHeight="1">
      <c r="B46" s="25"/>
      <c r="C46" s="59" t="s">
        <v>109</v>
      </c>
      <c r="D46" s="28">
        <v>4511</v>
      </c>
      <c r="E46" s="28">
        <v>4511</v>
      </c>
      <c r="F46" s="111"/>
    </row>
    <row r="47" spans="2:6" ht="14.25" customHeight="1">
      <c r="B47" s="25"/>
      <c r="C47" s="62"/>
      <c r="D47" s="28"/>
      <c r="E47" s="28"/>
      <c r="F47" s="111"/>
    </row>
    <row r="48" spans="2:6" ht="20.25" customHeight="1" thickBot="1">
      <c r="B48" s="25"/>
      <c r="C48" s="108"/>
      <c r="D48" s="61">
        <f>SUM(D40:D47)</f>
        <v>194945</v>
      </c>
      <c r="E48" s="61">
        <f>SUM(E40:E47)</f>
        <v>195187</v>
      </c>
      <c r="F48" s="111"/>
    </row>
    <row r="49" spans="2:6" ht="20.25" customHeight="1" thickTop="1">
      <c r="B49" s="55"/>
      <c r="C49" s="34"/>
      <c r="D49" s="28"/>
      <c r="E49" s="28"/>
      <c r="F49" s="111"/>
    </row>
    <row r="50" spans="2:6" ht="20.25" customHeight="1" thickBot="1">
      <c r="B50" s="25">
        <v>13</v>
      </c>
      <c r="C50" s="62" t="s">
        <v>25</v>
      </c>
      <c r="D50" s="61">
        <f>+(D40-D16)/D38*100</f>
        <v>38.91648351648352</v>
      </c>
      <c r="E50" s="61">
        <f>+(E40-E16)/E38*100</f>
        <v>38.12747252747253</v>
      </c>
      <c r="F50" s="111"/>
    </row>
    <row r="51" spans="2:6" ht="20.25" customHeight="1" thickTop="1">
      <c r="B51" s="39"/>
      <c r="C51" s="63"/>
      <c r="D51" s="38"/>
      <c r="E51" s="64"/>
      <c r="F51" s="111"/>
    </row>
    <row r="52" spans="2:6" ht="12.75" customHeight="1">
      <c r="B52" s="26"/>
      <c r="C52" s="34"/>
      <c r="D52" s="36"/>
      <c r="E52" s="36"/>
      <c r="F52" s="111"/>
    </row>
    <row r="53" spans="2:6" ht="7.5" customHeight="1">
      <c r="B53" s="34"/>
      <c r="C53" s="34"/>
      <c r="D53" s="36"/>
      <c r="E53" s="36"/>
      <c r="F53" s="111"/>
    </row>
    <row r="54" spans="2:8" ht="20.25" customHeight="1">
      <c r="B54" s="37" t="s">
        <v>29</v>
      </c>
      <c r="C54" s="37"/>
      <c r="D54" s="20"/>
      <c r="E54" s="20"/>
      <c r="F54" s="111"/>
      <c r="G54" s="3"/>
      <c r="H54" s="3"/>
    </row>
    <row r="55" spans="2:8" ht="20.25" customHeight="1">
      <c r="B55" s="37" t="s">
        <v>120</v>
      </c>
      <c r="C55" s="37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20.25">
      <c r="B57" s="18"/>
      <c r="C57" s="19"/>
      <c r="D57" s="20"/>
      <c r="E57" s="20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1"/>
      <c r="D59" s="14"/>
      <c r="E59" s="14"/>
      <c r="F59" s="111"/>
      <c r="G59" s="3"/>
      <c r="H59" s="3"/>
    </row>
    <row r="60" spans="2:8" ht="18">
      <c r="B60" s="10"/>
      <c r="C60" s="10"/>
      <c r="D60" s="14"/>
      <c r="E60" s="14"/>
      <c r="F60" s="111"/>
      <c r="G60" s="3"/>
      <c r="H60" s="3"/>
    </row>
    <row r="61" spans="2:8" ht="5.25" customHeight="1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8" ht="18">
      <c r="B78" s="10"/>
      <c r="C78" s="10"/>
      <c r="D78" s="15"/>
      <c r="E78" s="15"/>
      <c r="F78" s="111"/>
      <c r="G78" s="3"/>
      <c r="H78" s="3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12"/>
      <c r="C105" s="12"/>
      <c r="D105" s="13"/>
      <c r="E105" s="13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6" ht="18">
      <c r="B178" s="2"/>
      <c r="C178" s="2"/>
      <c r="D178" s="4"/>
      <c r="E178" s="4"/>
      <c r="F178" s="111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</sheetData>
  <printOptions horizontalCentered="1"/>
  <pageMargins left="0.4" right="0.3" top="0.25" bottom="0.25" header="0.15" footer="0.1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3"/>
  <sheetViews>
    <sheetView zoomScale="60" zoomScaleNormal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  <col min="7" max="8" width="10.140625" style="0" customWidth="1"/>
  </cols>
  <sheetData>
    <row r="1" spans="2:3" ht="15">
      <c r="B1" s="5"/>
      <c r="C1" s="5"/>
    </row>
    <row r="2" spans="2:5" ht="20.25">
      <c r="B2" s="90" t="s">
        <v>64</v>
      </c>
      <c r="C2" s="37"/>
      <c r="D2" s="37"/>
      <c r="E2" s="17"/>
    </row>
    <row r="3" spans="2:5" ht="20.25">
      <c r="B3" s="42" t="s">
        <v>121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108</v>
      </c>
      <c r="F6" s="3"/>
    </row>
    <row r="7" spans="2:6" ht="21" customHeight="1">
      <c r="B7" s="55"/>
      <c r="C7" s="27"/>
      <c r="D7" s="83" t="s">
        <v>17</v>
      </c>
      <c r="E7" s="56" t="s">
        <v>17</v>
      </c>
      <c r="F7" s="3"/>
    </row>
    <row r="8" spans="2:6" ht="21" customHeight="1">
      <c r="B8" s="55"/>
      <c r="C8" s="27"/>
      <c r="D8" s="82" t="s">
        <v>126</v>
      </c>
      <c r="E8" s="82" t="s">
        <v>125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 t="s">
        <v>79</v>
      </c>
      <c r="F10" s="3"/>
    </row>
    <row r="11" spans="2:6" ht="21" customHeight="1">
      <c r="B11" s="70" t="s">
        <v>26</v>
      </c>
      <c r="C11" s="33"/>
      <c r="D11" s="28"/>
      <c r="E11" s="28"/>
      <c r="F11" s="3"/>
    </row>
    <row r="12" spans="2:6" ht="21" customHeight="1">
      <c r="B12" s="55" t="s">
        <v>71</v>
      </c>
      <c r="C12" s="33"/>
      <c r="D12" s="28">
        <v>2345</v>
      </c>
      <c r="E12" s="28">
        <v>6292</v>
      </c>
      <c r="F12" s="3"/>
    </row>
    <row r="13" spans="2:6" ht="21" customHeight="1">
      <c r="B13" s="55" t="s">
        <v>80</v>
      </c>
      <c r="C13" s="33"/>
      <c r="D13" s="28"/>
      <c r="E13" s="28"/>
      <c r="F13" s="3"/>
    </row>
    <row r="14" spans="2:6" ht="21" customHeight="1">
      <c r="B14" s="55" t="s">
        <v>81</v>
      </c>
      <c r="C14" s="33"/>
      <c r="D14" s="28">
        <v>1710</v>
      </c>
      <c r="E14" s="28">
        <v>1435</v>
      </c>
      <c r="F14" s="3"/>
    </row>
    <row r="15" spans="2:6" ht="21" customHeight="1">
      <c r="B15" s="55" t="s">
        <v>82</v>
      </c>
      <c r="C15" s="33"/>
      <c r="D15" s="28">
        <v>-128</v>
      </c>
      <c r="E15" s="28">
        <v>-932</v>
      </c>
      <c r="F15" s="3"/>
    </row>
    <row r="16" spans="2:6" ht="21" customHeight="1">
      <c r="B16" s="55" t="s">
        <v>83</v>
      </c>
      <c r="C16" s="33"/>
      <c r="D16" s="28">
        <v>826</v>
      </c>
      <c r="E16" s="28">
        <v>553</v>
      </c>
      <c r="F16" s="3"/>
    </row>
    <row r="17" spans="2:6" ht="21" customHeight="1">
      <c r="B17" s="55" t="s">
        <v>106</v>
      </c>
      <c r="C17" s="33"/>
      <c r="D17" s="28">
        <v>-62</v>
      </c>
      <c r="E17" s="28">
        <v>0</v>
      </c>
      <c r="F17" s="3"/>
    </row>
    <row r="18" spans="2:6" ht="21" customHeight="1">
      <c r="B18" s="70" t="s">
        <v>84</v>
      </c>
      <c r="C18" s="33"/>
      <c r="D18" s="102">
        <f>SUM(D12:D17)</f>
        <v>4691</v>
      </c>
      <c r="E18" s="102">
        <f>SUM(E12:E17)</f>
        <v>7348</v>
      </c>
      <c r="F18" s="3"/>
    </row>
    <row r="19" spans="2:6" ht="21" customHeight="1">
      <c r="B19" s="55" t="s">
        <v>85</v>
      </c>
      <c r="C19" s="33"/>
      <c r="D19" s="28"/>
      <c r="E19" s="28"/>
      <c r="F19" s="3"/>
    </row>
    <row r="20" spans="2:6" ht="21" customHeight="1">
      <c r="B20" s="55" t="s">
        <v>86</v>
      </c>
      <c r="C20" s="33"/>
      <c r="D20" s="28">
        <v>-137</v>
      </c>
      <c r="E20" s="28">
        <v>-207</v>
      </c>
      <c r="F20" s="3"/>
    </row>
    <row r="21" spans="2:6" ht="21" customHeight="1">
      <c r="B21" s="55" t="s">
        <v>95</v>
      </c>
      <c r="C21" s="33"/>
      <c r="D21" s="28">
        <v>-819</v>
      </c>
      <c r="E21" s="28">
        <v>267</v>
      </c>
      <c r="F21" s="3"/>
    </row>
    <row r="22" spans="2:6" ht="21" customHeight="1">
      <c r="B22" s="55" t="s">
        <v>96</v>
      </c>
      <c r="C22" s="33"/>
      <c r="D22" s="28">
        <v>8010</v>
      </c>
      <c r="E22" s="28">
        <v>305</v>
      </c>
      <c r="F22" s="3"/>
    </row>
    <row r="23" spans="2:6" ht="21" customHeight="1">
      <c r="B23" s="55" t="s">
        <v>97</v>
      </c>
      <c r="C23" s="33"/>
      <c r="D23" s="28">
        <v>-9671</v>
      </c>
      <c r="E23" s="28">
        <v>285</v>
      </c>
      <c r="F23" s="3"/>
    </row>
    <row r="24" spans="2:6" ht="21" customHeight="1">
      <c r="B24" s="70" t="s">
        <v>88</v>
      </c>
      <c r="C24" s="33"/>
      <c r="D24" s="102">
        <f>SUM(D18:D23)</f>
        <v>2074</v>
      </c>
      <c r="E24" s="102">
        <f>SUM(E18:E23)</f>
        <v>7998</v>
      </c>
      <c r="F24" s="3"/>
    </row>
    <row r="25" spans="2:6" ht="21" customHeight="1">
      <c r="B25" s="70"/>
      <c r="C25" s="33"/>
      <c r="D25" s="28"/>
      <c r="E25" s="28"/>
      <c r="F25" s="3"/>
    </row>
    <row r="26" spans="2:6" ht="21" customHeight="1">
      <c r="B26" s="55" t="s">
        <v>89</v>
      </c>
      <c r="C26" s="33"/>
      <c r="D26" s="28">
        <v>-826</v>
      </c>
      <c r="E26" s="28">
        <v>-553</v>
      </c>
      <c r="F26" s="3"/>
    </row>
    <row r="27" spans="2:6" ht="21" customHeight="1">
      <c r="B27" s="55" t="s">
        <v>90</v>
      </c>
      <c r="C27" s="33"/>
      <c r="D27" s="31">
        <v>-1109</v>
      </c>
      <c r="E27" s="31">
        <v>-2323</v>
      </c>
      <c r="F27" s="3"/>
    </row>
    <row r="28" spans="2:6" ht="21" customHeight="1">
      <c r="B28" s="70" t="s">
        <v>87</v>
      </c>
      <c r="C28" s="33"/>
      <c r="D28" s="28">
        <f>SUM(D24:D27)</f>
        <v>139</v>
      </c>
      <c r="E28" s="28">
        <f>SUM(E24:E27)</f>
        <v>5122</v>
      </c>
      <c r="F28" s="3"/>
    </row>
    <row r="29" spans="2:6" ht="21" customHeight="1">
      <c r="B29" s="70"/>
      <c r="C29" s="33"/>
      <c r="D29" s="28"/>
      <c r="E29" s="28"/>
      <c r="F29" s="3"/>
    </row>
    <row r="30" spans="2:6" ht="21" customHeight="1">
      <c r="B30" s="70" t="s">
        <v>27</v>
      </c>
      <c r="C30" s="33"/>
      <c r="D30" s="28"/>
      <c r="E30" s="28"/>
      <c r="F30" s="3"/>
    </row>
    <row r="31" spans="2:6" ht="21" customHeight="1">
      <c r="B31" s="55" t="s">
        <v>44</v>
      </c>
      <c r="C31" s="33"/>
      <c r="D31" s="28">
        <v>-3804</v>
      </c>
      <c r="E31" s="28">
        <v>-125</v>
      </c>
      <c r="F31" s="3"/>
    </row>
    <row r="32" spans="2:6" ht="21" customHeight="1">
      <c r="B32" s="55" t="s">
        <v>94</v>
      </c>
      <c r="C32" s="33"/>
      <c r="D32" s="28">
        <v>0</v>
      </c>
      <c r="E32" s="28">
        <v>0</v>
      </c>
      <c r="F32" s="3"/>
    </row>
    <row r="33" spans="2:6" ht="21" customHeight="1">
      <c r="B33" s="55" t="s">
        <v>122</v>
      </c>
      <c r="C33" s="33"/>
      <c r="D33" s="28">
        <v>-270</v>
      </c>
      <c r="E33" s="28">
        <v>0</v>
      </c>
      <c r="F33" s="3"/>
    </row>
    <row r="34" spans="2:6" ht="21" customHeight="1">
      <c r="B34" s="55" t="s">
        <v>91</v>
      </c>
      <c r="C34" s="33"/>
      <c r="D34" s="28">
        <v>128</v>
      </c>
      <c r="E34" s="28">
        <v>933</v>
      </c>
      <c r="F34" s="3"/>
    </row>
    <row r="35" spans="2:6" ht="21" customHeight="1">
      <c r="B35" s="70" t="s">
        <v>63</v>
      </c>
      <c r="C35" s="33"/>
      <c r="D35" s="60">
        <f>SUM(D31:D34)</f>
        <v>-3946</v>
      </c>
      <c r="E35" s="60">
        <f>SUM(E31:E34)</f>
        <v>808</v>
      </c>
      <c r="F35" s="3"/>
    </row>
    <row r="36" spans="2:6" ht="21" customHeight="1">
      <c r="B36" s="55"/>
      <c r="C36" s="33" t="s">
        <v>46</v>
      </c>
      <c r="D36" s="28"/>
      <c r="E36" s="28"/>
      <c r="F36" s="3"/>
    </row>
    <row r="37" spans="2:6" ht="21" customHeight="1">
      <c r="B37" s="70" t="s">
        <v>45</v>
      </c>
      <c r="C37" s="33"/>
      <c r="D37" s="28"/>
      <c r="E37" s="28"/>
      <c r="F37" s="3"/>
    </row>
    <row r="38" spans="2:6" ht="21" customHeight="1">
      <c r="B38" s="55" t="s">
        <v>123</v>
      </c>
      <c r="C38" s="33"/>
      <c r="D38" s="28">
        <v>1072</v>
      </c>
      <c r="E38" s="28">
        <v>-875</v>
      </c>
      <c r="F38" s="3"/>
    </row>
    <row r="39" spans="2:6" ht="21" customHeight="1">
      <c r="B39" s="55" t="s">
        <v>124</v>
      </c>
      <c r="C39" s="33"/>
      <c r="D39" s="28">
        <v>-327</v>
      </c>
      <c r="E39" s="28">
        <v>-874</v>
      </c>
      <c r="F39" s="3"/>
    </row>
    <row r="40" spans="2:6" ht="21" customHeight="1">
      <c r="B40" s="55" t="s">
        <v>99</v>
      </c>
      <c r="C40" s="33"/>
      <c r="D40" s="28">
        <v>0</v>
      </c>
      <c r="E40" s="28">
        <v>-232</v>
      </c>
      <c r="F40" s="3"/>
    </row>
    <row r="41" spans="2:6" ht="21" customHeight="1">
      <c r="B41" s="70" t="s">
        <v>59</v>
      </c>
      <c r="C41" s="33"/>
      <c r="D41" s="60">
        <f>SUM(D38:D39)</f>
        <v>745</v>
      </c>
      <c r="E41" s="60">
        <f>SUM(E38:E40)</f>
        <v>-1981</v>
      </c>
      <c r="F41" s="3"/>
    </row>
    <row r="42" spans="2:6" ht="21" customHeight="1">
      <c r="B42" s="55"/>
      <c r="C42" s="33"/>
      <c r="D42" s="28"/>
      <c r="E42" s="28"/>
      <c r="F42" s="3"/>
    </row>
    <row r="43" spans="2:6" ht="21" customHeight="1">
      <c r="B43" s="85" t="s">
        <v>60</v>
      </c>
      <c r="C43" s="33"/>
      <c r="D43" s="86">
        <f>D28+D35+D41</f>
        <v>-3062</v>
      </c>
      <c r="E43" s="86">
        <f>E28+E35+E41</f>
        <v>3949</v>
      </c>
      <c r="F43" s="3"/>
    </row>
    <row r="44" spans="2:6" ht="21" customHeight="1">
      <c r="B44" s="85" t="s">
        <v>50</v>
      </c>
      <c r="C44" s="27"/>
      <c r="D44" s="86">
        <v>2570</v>
      </c>
      <c r="E44" s="86">
        <v>-3083</v>
      </c>
      <c r="F44" s="3"/>
    </row>
    <row r="45" spans="2:8" ht="21" customHeight="1" thickBot="1">
      <c r="B45" s="85" t="s">
        <v>51</v>
      </c>
      <c r="C45" s="33"/>
      <c r="D45" s="87">
        <f>D43+D44</f>
        <v>-492</v>
      </c>
      <c r="E45" s="87">
        <f>E43+E44</f>
        <v>866</v>
      </c>
      <c r="F45" s="3"/>
      <c r="G45" s="117"/>
      <c r="H45" s="118"/>
    </row>
    <row r="46" spans="2:6" ht="21" customHeight="1" thickTop="1">
      <c r="B46" s="39"/>
      <c r="C46" s="63"/>
      <c r="D46" s="38"/>
      <c r="E46" s="64"/>
      <c r="F46" s="3"/>
    </row>
    <row r="47" spans="2:6" ht="21" customHeight="1">
      <c r="B47" s="26"/>
      <c r="C47" s="34"/>
      <c r="D47" s="36"/>
      <c r="E47" s="36"/>
      <c r="F47" s="3"/>
    </row>
    <row r="48" spans="2:8" ht="14.25" customHeight="1">
      <c r="B48" s="19"/>
      <c r="C48" s="19"/>
      <c r="D48" s="20"/>
      <c r="E48" s="20"/>
      <c r="F48" s="3"/>
      <c r="G48" s="3"/>
      <c r="H48" s="3"/>
    </row>
    <row r="49" spans="2:8" ht="20.25">
      <c r="B49" s="37" t="s">
        <v>28</v>
      </c>
      <c r="D49" s="20"/>
      <c r="E49" s="20"/>
      <c r="F49" s="3"/>
      <c r="G49" s="3"/>
      <c r="H49" s="3"/>
    </row>
    <row r="50" spans="2:8" ht="18">
      <c r="B50" s="37" t="s">
        <v>120</v>
      </c>
      <c r="D50" s="14"/>
      <c r="E50" s="14"/>
      <c r="F50" s="3"/>
      <c r="G50" s="3"/>
      <c r="H50" s="3"/>
    </row>
    <row r="51" spans="2:8" ht="20.25">
      <c r="B51" s="18"/>
      <c r="C51" s="19"/>
      <c r="D51" s="14"/>
      <c r="E51" s="14"/>
      <c r="F51" s="3"/>
      <c r="G51" s="3"/>
      <c r="H51" s="3"/>
    </row>
    <row r="52" spans="2:8" ht="20.25">
      <c r="B52" s="18"/>
      <c r="C52" s="19"/>
      <c r="D52" s="14"/>
      <c r="E52" s="14"/>
      <c r="F52" s="3"/>
      <c r="G52" s="3"/>
      <c r="H52" s="3"/>
    </row>
    <row r="53" spans="2:8" ht="5.25" customHeight="1">
      <c r="B53" s="10"/>
      <c r="C53" s="11"/>
      <c r="D53" s="15"/>
      <c r="E53" s="15"/>
      <c r="F53" s="3"/>
      <c r="G53" s="3"/>
      <c r="H53" s="3"/>
    </row>
    <row r="54" spans="2:8" ht="15">
      <c r="B54" s="10"/>
      <c r="C54" s="11"/>
      <c r="D54" s="15"/>
      <c r="E54" s="15"/>
      <c r="F54" s="3"/>
      <c r="G54" s="3"/>
      <c r="H54" s="3"/>
    </row>
    <row r="55" spans="2:8" ht="15">
      <c r="B55" s="10"/>
      <c r="C55" s="10"/>
      <c r="D55" s="15"/>
      <c r="E55" s="15"/>
      <c r="F55" s="3"/>
      <c r="G55" s="3"/>
      <c r="H55" s="3"/>
    </row>
    <row r="56" spans="2:8" ht="15">
      <c r="B56" s="10"/>
      <c r="C56" s="10"/>
      <c r="D56" s="15"/>
      <c r="E56" s="15"/>
      <c r="F56" s="3"/>
      <c r="G56" s="3"/>
      <c r="H56" s="3"/>
    </row>
    <row r="57" spans="2:8" ht="15">
      <c r="B57" s="10"/>
      <c r="C57" s="10"/>
      <c r="D57" s="15"/>
      <c r="E57" s="15"/>
      <c r="F57" s="3"/>
      <c r="G57" s="3"/>
      <c r="H57" s="3"/>
    </row>
    <row r="58" spans="2:8" ht="15">
      <c r="B58" s="10"/>
      <c r="C58" s="10"/>
      <c r="D58" s="15"/>
      <c r="E58" s="15"/>
      <c r="F58" s="3"/>
      <c r="G58" s="3"/>
      <c r="H58" s="3"/>
    </row>
    <row r="59" spans="2:8" ht="15">
      <c r="B59" s="10"/>
      <c r="C59" s="10"/>
      <c r="D59" s="15"/>
      <c r="E59" s="15"/>
      <c r="F59" s="3"/>
      <c r="G59" s="3"/>
      <c r="H59" s="3"/>
    </row>
    <row r="60" spans="2:8" ht="15">
      <c r="B60" s="10"/>
      <c r="C60" s="10"/>
      <c r="D60" s="15"/>
      <c r="E60" s="15"/>
      <c r="F60" s="3"/>
      <c r="G60" s="3"/>
      <c r="H60" s="3"/>
    </row>
    <row r="61" spans="2:8" ht="15">
      <c r="B61" s="10"/>
      <c r="C61" s="10"/>
      <c r="D61" s="15"/>
      <c r="E61" s="15"/>
      <c r="F61" s="3"/>
      <c r="G61" s="3"/>
      <c r="H61" s="3"/>
    </row>
    <row r="62" spans="2:8" ht="15">
      <c r="B62" s="10"/>
      <c r="C62" s="10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6" ht="15">
      <c r="B71" s="10"/>
      <c r="C71" s="10"/>
      <c r="D71" s="13"/>
      <c r="E71" s="13"/>
      <c r="F71" s="3"/>
    </row>
    <row r="72" spans="2:6" ht="15">
      <c r="B72" s="10"/>
      <c r="C72" s="10"/>
      <c r="D72" s="13"/>
      <c r="E72" s="13"/>
      <c r="F72" s="3"/>
    </row>
    <row r="73" spans="2:6" ht="15">
      <c r="B73" s="10"/>
      <c r="C73" s="10"/>
      <c r="D73" s="13"/>
      <c r="E73" s="13"/>
      <c r="F73" s="3"/>
    </row>
    <row r="74" spans="2:6" ht="15">
      <c r="B74" s="12"/>
      <c r="C74" s="12"/>
      <c r="D74" s="13"/>
      <c r="E74" s="13"/>
      <c r="F74" s="3"/>
    </row>
    <row r="75" spans="2:6" ht="15">
      <c r="B75" s="12"/>
      <c r="C75" s="12"/>
      <c r="D75" s="13"/>
      <c r="E75" s="13"/>
      <c r="F75" s="3"/>
    </row>
    <row r="76" spans="2:6" ht="15">
      <c r="B76" s="12"/>
      <c r="C76" s="12"/>
      <c r="D76" s="13"/>
      <c r="E76" s="13"/>
      <c r="F76" s="3"/>
    </row>
    <row r="77" spans="2:6" ht="15">
      <c r="B77" s="12"/>
      <c r="C77" s="12"/>
      <c r="D77" s="13"/>
      <c r="E77" s="13"/>
      <c r="F77" s="3"/>
    </row>
    <row r="78" spans="2:6" ht="15">
      <c r="B78" s="12"/>
      <c r="C78" s="12"/>
      <c r="D78" s="13"/>
      <c r="E78" s="13"/>
      <c r="F78" s="3"/>
    </row>
    <row r="79" spans="2:6" ht="15">
      <c r="B79" s="12"/>
      <c r="C79" s="12"/>
      <c r="D79" s="13"/>
      <c r="E79" s="13"/>
      <c r="F79" s="3"/>
    </row>
    <row r="80" spans="2:6" ht="15">
      <c r="B80" s="12"/>
      <c r="C80" s="12"/>
      <c r="D80" s="13"/>
      <c r="E80" s="13"/>
      <c r="F80" s="3"/>
    </row>
    <row r="81" spans="2:6" ht="15">
      <c r="B81" s="12"/>
      <c r="C81" s="12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81"/>
      <c r="E98" s="81"/>
      <c r="F98" s="3"/>
    </row>
    <row r="99" spans="2:6" ht="15">
      <c r="B99" s="12"/>
      <c r="C99" s="12"/>
      <c r="D99" s="81"/>
      <c r="E99" s="81"/>
      <c r="F99" s="3"/>
    </row>
    <row r="100" spans="2:6" ht="15">
      <c r="B100" s="12"/>
      <c r="C100" s="12"/>
      <c r="D100" s="81"/>
      <c r="E100" s="81"/>
      <c r="F100" s="3"/>
    </row>
    <row r="101" spans="2:6" ht="12.75">
      <c r="B101" s="2"/>
      <c r="C101" s="2"/>
      <c r="D101" s="81"/>
      <c r="E101" s="81"/>
      <c r="F101" s="3"/>
    </row>
    <row r="102" spans="2:6" ht="12.75">
      <c r="B102" s="2"/>
      <c r="C102" s="2"/>
      <c r="D102" s="81"/>
      <c r="E102" s="81"/>
      <c r="F102" s="3"/>
    </row>
    <row r="103" spans="2:6" ht="12.75">
      <c r="B103" s="2"/>
      <c r="C103" s="2"/>
      <c r="D103" s="81"/>
      <c r="E103" s="81"/>
      <c r="F103" s="3"/>
    </row>
    <row r="104" spans="2:6" ht="12.75">
      <c r="B104" s="2"/>
      <c r="C104" s="2"/>
      <c r="D104" s="81"/>
      <c r="E104" s="81"/>
      <c r="F104" s="3"/>
    </row>
    <row r="105" spans="2:6" ht="12.75">
      <c r="B105" s="2"/>
      <c r="C105" s="2"/>
      <c r="D105" s="81"/>
      <c r="E105" s="81"/>
      <c r="F105" s="3"/>
    </row>
    <row r="106" spans="2:6" ht="12.75">
      <c r="B106" s="2"/>
      <c r="C106" s="2"/>
      <c r="D106" s="81"/>
      <c r="E106" s="81"/>
      <c r="F106" s="3"/>
    </row>
    <row r="107" spans="2:6" ht="12.75">
      <c r="B107" s="2"/>
      <c r="C107" s="2"/>
      <c r="D107" s="81"/>
      <c r="E107" s="81"/>
      <c r="F107" s="3"/>
    </row>
    <row r="108" spans="2:6" ht="12.75">
      <c r="B108" s="2"/>
      <c r="C108" s="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5" ht="12.75">
      <c r="B171" s="2"/>
      <c r="C171" s="2"/>
      <c r="D171" s="81"/>
      <c r="E171" s="81"/>
    </row>
    <row r="172" spans="2:5" ht="12.75">
      <c r="B172" s="2"/>
      <c r="C172" s="2"/>
      <c r="D172" s="81"/>
      <c r="E172" s="81"/>
    </row>
    <row r="173" spans="2:5" ht="12.75">
      <c r="B173" s="2"/>
      <c r="C173" s="2"/>
      <c r="D173" s="81"/>
      <c r="E173" s="81"/>
    </row>
    <row r="174" spans="2:5" ht="12.75">
      <c r="B174" s="2"/>
      <c r="C174" s="2"/>
      <c r="D174" s="81"/>
      <c r="E174" s="81"/>
    </row>
    <row r="175" spans="2:5" ht="12.75">
      <c r="B175" s="2"/>
      <c r="C175" s="2"/>
      <c r="D175" s="81"/>
      <c r="E175" s="81"/>
    </row>
    <row r="176" spans="2:5" ht="12.75">
      <c r="B176" s="2"/>
      <c r="C176" s="2"/>
      <c r="D176" s="81"/>
      <c r="E176" s="81"/>
    </row>
    <row r="177" spans="2:5" ht="12.75">
      <c r="B177" s="2"/>
      <c r="C177" s="2"/>
      <c r="D177" s="81"/>
      <c r="E177" s="81"/>
    </row>
    <row r="178" spans="2:5" ht="12.75">
      <c r="B178" s="2"/>
      <c r="C178" s="2"/>
      <c r="D178" s="81"/>
      <c r="E178" s="81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4:5" ht="12.75">
      <c r="D189" s="81"/>
      <c r="E189" s="81"/>
    </row>
    <row r="190" spans="4:5" ht="12.75">
      <c r="D190" s="81"/>
      <c r="E190" s="81"/>
    </row>
    <row r="191" spans="4:5" ht="12.75">
      <c r="D191" s="81"/>
      <c r="E191" s="81"/>
    </row>
    <row r="192" spans="4:5" ht="12.75">
      <c r="D192" s="81"/>
      <c r="E192" s="81"/>
    </row>
    <row r="193" spans="4:5" ht="12.75">
      <c r="D193" s="81"/>
      <c r="E193" s="81"/>
    </row>
    <row r="194" spans="4:5" ht="12.75">
      <c r="D194" s="81"/>
      <c r="E194" s="81"/>
    </row>
    <row r="195" spans="4:5" ht="12.75">
      <c r="D195" s="81"/>
      <c r="E195" s="81"/>
    </row>
    <row r="196" spans="4:5" ht="12.75"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64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127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128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19" t="s">
        <v>75</v>
      </c>
      <c r="D7" s="120"/>
      <c r="E7" s="121"/>
      <c r="F7" s="100" t="s">
        <v>35</v>
      </c>
      <c r="G7" s="96"/>
      <c r="H7" s="7"/>
      <c r="I7" s="5"/>
    </row>
    <row r="8" spans="1:9" ht="21" customHeight="1">
      <c r="A8" s="7"/>
      <c r="B8" s="7"/>
      <c r="C8" s="97" t="s">
        <v>31</v>
      </c>
      <c r="D8" s="97" t="s">
        <v>52</v>
      </c>
      <c r="E8" s="98" t="s">
        <v>32</v>
      </c>
      <c r="F8" s="97" t="s">
        <v>76</v>
      </c>
      <c r="G8" s="98"/>
      <c r="H8" s="7"/>
      <c r="I8" s="5"/>
    </row>
    <row r="9" spans="1:9" ht="21" customHeight="1">
      <c r="A9" s="7"/>
      <c r="B9" s="7"/>
      <c r="C9" s="97" t="s">
        <v>32</v>
      </c>
      <c r="D9" s="97" t="s">
        <v>33</v>
      </c>
      <c r="E9" s="98" t="s">
        <v>33</v>
      </c>
      <c r="F9" s="97" t="s">
        <v>77</v>
      </c>
      <c r="G9" s="98" t="s">
        <v>34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129</v>
      </c>
      <c r="B12" s="27"/>
      <c r="C12" s="28">
        <v>182000</v>
      </c>
      <c r="D12" s="28">
        <v>0</v>
      </c>
      <c r="E12" s="28">
        <v>0</v>
      </c>
      <c r="F12" s="28">
        <v>-17394</v>
      </c>
      <c r="G12" s="28">
        <f>SUM(C12:F12)</f>
        <v>164606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57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78</v>
      </c>
      <c r="B16" s="27"/>
      <c r="C16" s="28">
        <v>0</v>
      </c>
      <c r="D16" s="28">
        <v>0</v>
      </c>
      <c r="E16" s="28">
        <v>0</v>
      </c>
      <c r="F16" s="28">
        <v>1435</v>
      </c>
      <c r="G16" s="28">
        <f>SUM(C16:F16)</f>
        <v>1435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130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-15959</v>
      </c>
      <c r="G18" s="60">
        <f>SUM(G12:G17)</f>
        <v>166041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74</v>
      </c>
      <c r="B20" s="27"/>
      <c r="C20" s="28">
        <v>182000</v>
      </c>
      <c r="D20" s="28">
        <v>0</v>
      </c>
      <c r="E20" s="28">
        <v>0</v>
      </c>
      <c r="F20" s="28">
        <v>-19829</v>
      </c>
      <c r="G20" s="28">
        <f>SUM(C20:F20)</f>
        <v>162171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57</v>
      </c>
      <c r="B22" s="27"/>
      <c r="C22" s="28">
        <v>0</v>
      </c>
      <c r="D22" s="28">
        <v>0</v>
      </c>
      <c r="E22" s="28">
        <v>0</v>
      </c>
      <c r="F22" s="28">
        <v>0</v>
      </c>
      <c r="G22" s="28">
        <f>SUM(C22:F22)</f>
        <v>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78</v>
      </c>
      <c r="B24" s="27"/>
      <c r="C24" s="28">
        <v>0</v>
      </c>
      <c r="D24" s="28">
        <v>0</v>
      </c>
      <c r="E24" s="28">
        <v>0</v>
      </c>
      <c r="F24" s="28">
        <v>4341</v>
      </c>
      <c r="G24" s="28">
        <f>SUM(C24:F24)</f>
        <v>4341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131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-15488</v>
      </c>
      <c r="G26" s="60">
        <f>SUM(G20:G25)</f>
        <v>166512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/>
      <c r="B28" s="27"/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62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132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sihii</cp:lastModifiedBy>
  <cp:lastPrinted>2005-11-14T04:07:28Z</cp:lastPrinted>
  <dcterms:created xsi:type="dcterms:W3CDTF">1999-07-28T09:44:41Z</dcterms:created>
  <dcterms:modified xsi:type="dcterms:W3CDTF">2005-11-23T00:21:16Z</dcterms:modified>
  <cp:category/>
  <cp:version/>
  <cp:contentType/>
  <cp:contentStatus/>
</cp:coreProperties>
</file>